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po\Documents\"/>
    </mc:Choice>
  </mc:AlternateContent>
  <bookViews>
    <workbookView xWindow="0" yWindow="45" windowWidth="13890" windowHeight="7890" tabRatio="787" activeTab="1"/>
  </bookViews>
  <sheets>
    <sheet name="Totaloversigt" sheetId="1" r:id="rId1"/>
    <sheet name="Demografi ændr. 914 " sheetId="6" r:id="rId2"/>
    <sheet name="Ændr. i forudsætn. 910" sheetId="5" r:id="rId3"/>
    <sheet name="Lovændringer 908" sheetId="4" state="hidden" r:id="rId4"/>
    <sheet name="Tidl. politiske beslutn. 906" sheetId="2" r:id="rId5"/>
    <sheet name="Flytning mellem udvalg  909" sheetId="8" r:id="rId6"/>
  </sheets>
  <definedNames>
    <definedName name="_xlnm.Print_Area" localSheetId="5">'Flytning mellem udvalg  909'!$A$1:$G$9</definedName>
    <definedName name="_xlnm.Print_Titles" localSheetId="4">'Tidl. politiske beslutn. 906'!$1:$5</definedName>
  </definedNames>
  <calcPr calcId="152511"/>
</workbook>
</file>

<file path=xl/calcChain.xml><?xml version="1.0" encoding="utf-8"?>
<calcChain xmlns="http://schemas.openxmlformats.org/spreadsheetml/2006/main">
  <c r="D10" i="5" l="1"/>
  <c r="G21" i="2"/>
  <c r="F21" i="2"/>
  <c r="D23" i="2"/>
  <c r="E18" i="2"/>
  <c r="F7" i="8"/>
  <c r="G7" i="8" s="1"/>
  <c r="F19" i="2" l="1"/>
  <c r="G19" i="2" s="1"/>
  <c r="F18" i="2" l="1"/>
  <c r="G18" i="2" s="1"/>
  <c r="F17" i="2"/>
  <c r="G17" i="2" s="1"/>
  <c r="F15" i="2"/>
  <c r="G15" i="2" s="1"/>
  <c r="E14" i="2"/>
  <c r="F14" i="2" s="1"/>
  <c r="G14" i="2" s="1"/>
  <c r="E13" i="2"/>
  <c r="F13" i="2" s="1"/>
  <c r="G13" i="2" s="1"/>
  <c r="E8" i="2"/>
  <c r="F8" i="2"/>
  <c r="G8" i="2"/>
  <c r="E9" i="2"/>
  <c r="F9" i="2" s="1"/>
  <c r="G9" i="2" s="1"/>
  <c r="E10" i="2"/>
  <c r="F10" i="2" s="1"/>
  <c r="G10" i="2" s="1"/>
  <c r="G11" i="2"/>
  <c r="E12" i="2"/>
  <c r="F12" i="2" s="1"/>
  <c r="G12" i="2" s="1"/>
  <c r="E7" i="2" l="1"/>
  <c r="F7" i="2" s="1"/>
  <c r="G7" i="2" s="1"/>
  <c r="G6" i="2"/>
  <c r="F6" i="2"/>
  <c r="E6" i="2"/>
  <c r="A2" i="8" l="1"/>
  <c r="A2" i="2"/>
  <c r="A2" i="4"/>
  <c r="A2" i="6"/>
  <c r="A2" i="5"/>
  <c r="C10" i="5"/>
  <c r="D11" i="6"/>
  <c r="C11" i="6"/>
  <c r="D4" i="2" l="1"/>
  <c r="D4" i="8"/>
  <c r="D4" i="4"/>
  <c r="D4" i="5"/>
  <c r="D4" i="6"/>
  <c r="G9" i="8" l="1"/>
  <c r="F10" i="1" s="1"/>
  <c r="F9" i="8"/>
  <c r="E10" i="1" s="1"/>
  <c r="E9" i="8"/>
  <c r="D10" i="1" s="1"/>
  <c r="D9" i="8"/>
  <c r="C10" i="1" s="1"/>
  <c r="C9" i="8"/>
  <c r="E23" i="2" l="1"/>
  <c r="F23" i="2"/>
  <c r="G23" i="2"/>
  <c r="C9" i="1"/>
  <c r="D9" i="1" l="1"/>
  <c r="E9" i="1"/>
  <c r="F9" i="1"/>
  <c r="G17" i="4"/>
  <c r="F8" i="1" s="1"/>
  <c r="F17" i="4"/>
  <c r="E8" i="1" s="1"/>
  <c r="E17" i="4"/>
  <c r="D8" i="1" s="1"/>
  <c r="D17" i="4"/>
  <c r="C8" i="1" s="1"/>
  <c r="C17" i="4"/>
  <c r="G10" i="5"/>
  <c r="F7" i="1" s="1"/>
  <c r="F10" i="5"/>
  <c r="E7" i="1" s="1"/>
  <c r="E10" i="5"/>
  <c r="D7" i="1" s="1"/>
  <c r="C7" i="1"/>
  <c r="C6" i="1"/>
  <c r="E11" i="6"/>
  <c r="D6" i="1" s="1"/>
  <c r="F11" i="6"/>
  <c r="E6" i="1" s="1"/>
  <c r="G11" i="6"/>
  <c r="F6" i="1" s="1"/>
  <c r="F11" i="1" l="1"/>
  <c r="F15" i="1" s="1"/>
  <c r="D11" i="1"/>
  <c r="D15" i="1" s="1"/>
  <c r="E11" i="1"/>
  <c r="E15" i="1" s="1"/>
  <c r="C11" i="1"/>
  <c r="C15" i="1" s="1"/>
</calcChain>
</file>

<file path=xl/sharedStrings.xml><?xml version="1.0" encoding="utf-8"?>
<sst xmlns="http://schemas.openxmlformats.org/spreadsheetml/2006/main" count="85" uniqueCount="52">
  <si>
    <t>Tekst</t>
  </si>
  <si>
    <t>Total oversigt</t>
  </si>
  <si>
    <t>Demografiske ændringer (f.eks. flere/færre skoleelever)</t>
  </si>
  <si>
    <t>Diverse lovændringer</t>
  </si>
  <si>
    <t>Konsekvenser af tidligere politiske beslutninger</t>
  </si>
  <si>
    <t>Udvalget i alt</t>
  </si>
  <si>
    <t>Demografiske ændringer                                                   (f.eks. flere/færre skoleelever)</t>
  </si>
  <si>
    <t>Nr.</t>
  </si>
  <si>
    <t>Demografiske ændringer i alt</t>
  </si>
  <si>
    <t>Ændringer i forudsætninger i alt</t>
  </si>
  <si>
    <t>Lovændringer i alt</t>
  </si>
  <si>
    <t xml:space="preserve">Tidligere politiske beslutninger </t>
  </si>
  <si>
    <t>Tidligere politiske beslutninger i alt</t>
  </si>
  <si>
    <t>Ændringer i 2019</t>
  </si>
  <si>
    <t>Budget 2015 - hovedoversigt</t>
  </si>
  <si>
    <t>NR.</t>
  </si>
  <si>
    <t>Ændringer i 2020</t>
  </si>
  <si>
    <t>Flytning af budgetbeløb mellem udvalg</t>
  </si>
  <si>
    <t>Flytning mellem udvalg  i alt</t>
  </si>
  <si>
    <t>Flytning mellem udvalg</t>
  </si>
  <si>
    <t>Ændringer i 2021</t>
  </si>
  <si>
    <t>(ændringer i forhold til budget 2018 i hele kroner + = merudgifter)</t>
  </si>
  <si>
    <t>Ændringer i 2022</t>
  </si>
  <si>
    <t>Budget              2018</t>
  </si>
  <si>
    <t>Udvalget for Børn og Læring</t>
  </si>
  <si>
    <t>Tidligere opstart i børnehaver - fremover 2 år og 11 mdr.</t>
  </si>
  <si>
    <t>Ændring af kommunale bidrag for elever i frie grudnskoler og frie grundskolers SFO som følge af folkeskolereformens forlængede skoledag</t>
  </si>
  <si>
    <t>Foranstaltninger til børn i alderen 0-18 år efter serviceloven i konsekvens af flere flygninger og familiesammenføringer</t>
  </si>
  <si>
    <t>Brugerportalinitiativ dagtilbudsområdet</t>
  </si>
  <si>
    <t>Reduktion i tandplejen (råderumskatalog budget 2017)</t>
  </si>
  <si>
    <t>Øgede udgifter til fripladstilskud som følge af indføresel af integrationsydelse for nyankomne flygtninge</t>
  </si>
  <si>
    <t>Færre udgifter til fripladstilskud som følge af indførelse af integrationsydelse til herboende personer som ikke opfylder opholdskravet</t>
  </si>
  <si>
    <t>Pigecamp for 5. og 6. klasse</t>
  </si>
  <si>
    <t>Erhvervsguider på Varde Kommunes Folkeskoler</t>
  </si>
  <si>
    <t>Den tværgående ungeindsats</t>
  </si>
  <si>
    <t>Midlertidige vuggestuepladser i Varde By ophører</t>
  </si>
  <si>
    <t>Ændringer i forudsætningerne mv.                                         (f.eks. flere/færre dagpengemodtagere)</t>
  </si>
  <si>
    <t>Ændringer i forudsætninger mv. (f.eks. flere/færre dagpengemodtagere)</t>
  </si>
  <si>
    <t>Bidrag til staten for elever i private skoler. Der forventes samme elevtal som indeværende skole år. (581 skoleelever og 202 SFO-elever).</t>
  </si>
  <si>
    <t>Tippen - administrationsgebyr</t>
  </si>
  <si>
    <t>Omlægning af undervisning af sent ankomne unge flygninge/indvandere</t>
  </si>
  <si>
    <t>Driftsreduktion i forbindelse med sammenlægning af børnehavetilbuddene i Oksbøl</t>
  </si>
  <si>
    <t>Fritidspas - flyttet til Kultur og Fritid</t>
  </si>
  <si>
    <t>Reduktion af tilskud til privat pasning.</t>
  </si>
  <si>
    <t>Bidrag til staten for elever på efterskoler. Der budgetteres med et gennemsnit af de seneste 2 års elevtal - i alt 451 elever. Dette er et fald i forhold til det afsatte budget.</t>
  </si>
  <si>
    <t>Strukturbesparelse "Skole og dagtilbud for alle"</t>
  </si>
  <si>
    <t>Permanentgørelse af erhvervsplaymaker</t>
  </si>
  <si>
    <t>Øgede ejendomsudgifter vedr 2 daginstitutioner i forbindelse med tilbygning, hvorved der er øgede udgifter til forbrugsafgifter.</t>
  </si>
  <si>
    <t>Mellemkommunale betalinger skoleområdet - flere elever i andre kommunes folkeskoler. Der budgetteres med indtægt for 69 elever og med udgift for 128 elever. I 2018 forventes der indtægt for 71 elever og udgifter for 117 elever i ander kommunes skoler.</t>
  </si>
  <si>
    <t>Demografi SFO - færre børn pr. 5.9.2017 i kommunens skolefritidsordninger betyder en mindreudgift i 2018 og fremover. Der budgetteres ikke med yderligere fald i antallet af børn i SFO i skoleåret 18/2019.</t>
  </si>
  <si>
    <t>Demografi dagtilbudsområdet. Der forventes et fald på 7 bhv. børn og 5 vuggestue/dagplejepladser. Netto mindreudgift efter forældrebetaling.  Endelig prognose foreligger pr. 15.7.2018 og indregnes i budgettet inden 1. behandling.</t>
  </si>
  <si>
    <t>Demografi skoleområdet. Forventet fald i elevtallet  i skoleåret 18/19 er 80 elever, i skoleåret 19/20 forventes et fald på 86 elever, i skoleåret 20/21 et fald på 80 elever og i skoleåret 21/22 et fald på 100 elever. Beregningerne er foretaget med baggrund i antallet af elever i det enkelte skoledistrikt.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</si>
</sst>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3"/>
      <name val="Calibri"/>
      <family val="2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23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8" fillId="0" borderId="27" applyNumberFormat="0" applyFill="0" applyAlignment="0" applyProtection="0"/>
    <xf numFmtId="0" fontId="9" fillId="0" borderId="28" applyNumberFormat="0" applyFill="0" applyAlignment="0" applyProtection="0"/>
    <xf numFmtId="0" fontId="10" fillId="0" borderId="29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30" applyNumberFormat="0" applyAlignment="0" applyProtection="0"/>
    <xf numFmtId="0" fontId="15" fillId="7" borderId="31" applyNumberFormat="0" applyAlignment="0" applyProtection="0"/>
    <xf numFmtId="0" fontId="16" fillId="7" borderId="30" applyNumberFormat="0" applyAlignment="0" applyProtection="0"/>
    <xf numFmtId="0" fontId="17" fillId="0" borderId="32" applyNumberFormat="0" applyFill="0" applyAlignment="0" applyProtection="0"/>
    <xf numFmtId="0" fontId="18" fillId="8" borderId="33" applyNumberFormat="0" applyAlignment="0" applyProtection="0"/>
    <xf numFmtId="0" fontId="19" fillId="0" borderId="0" applyNumberFormat="0" applyFill="0" applyBorder="0" applyAlignment="0" applyProtection="0"/>
    <xf numFmtId="0" fontId="7" fillId="9" borderId="34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35" applyNumberFormat="0" applyFill="0" applyAlignment="0" applyProtection="0"/>
    <xf numFmtId="0" fontId="22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92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4" xfId="0" applyFont="1" applyBorder="1"/>
    <xf numFmtId="0" fontId="3" fillId="2" borderId="4" xfId="0" applyFont="1" applyFill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0" fillId="0" borderId="4" xfId="0" applyBorder="1"/>
    <xf numFmtId="0" fontId="0" fillId="0" borderId="15" xfId="0" applyBorder="1"/>
    <xf numFmtId="0" fontId="3" fillId="0" borderId="4" xfId="0" applyFont="1" applyBorder="1" applyAlignment="1">
      <alignment vertical="center"/>
    </xf>
    <xf numFmtId="0" fontId="5" fillId="0" borderId="8" xfId="0" applyFont="1" applyBorder="1"/>
    <xf numFmtId="0" fontId="5" fillId="0" borderId="1" xfId="0" applyFont="1" applyBorder="1"/>
    <xf numFmtId="0" fontId="5" fillId="0" borderId="3" xfId="0" applyFont="1" applyBorder="1"/>
    <xf numFmtId="0" fontId="3" fillId="0" borderId="2" xfId="0" applyFont="1" applyBorder="1"/>
    <xf numFmtId="3" fontId="5" fillId="2" borderId="8" xfId="0" applyNumberFormat="1" applyFont="1" applyFill="1" applyBorder="1"/>
    <xf numFmtId="3" fontId="5" fillId="0" borderId="8" xfId="0" applyNumberFormat="1" applyFont="1" applyBorder="1"/>
    <xf numFmtId="3" fontId="5" fillId="0" borderId="1" xfId="0" applyNumberFormat="1" applyFont="1" applyFill="1" applyBorder="1"/>
    <xf numFmtId="3" fontId="5" fillId="2" borderId="1" xfId="0" applyNumberFormat="1" applyFont="1" applyFill="1" applyBorder="1"/>
    <xf numFmtId="3" fontId="5" fillId="0" borderId="1" xfId="0" applyNumberFormat="1" applyFont="1" applyBorder="1"/>
    <xf numFmtId="3" fontId="3" fillId="0" borderId="2" xfId="0" applyNumberFormat="1" applyFont="1" applyFill="1" applyBorder="1"/>
    <xf numFmtId="3" fontId="3" fillId="2" borderId="2" xfId="0" applyNumberFormat="1" applyFont="1" applyFill="1" applyBorder="1"/>
    <xf numFmtId="0" fontId="5" fillId="0" borderId="1" xfId="0" applyFont="1" applyBorder="1" applyAlignment="1">
      <alignment wrapText="1"/>
    </xf>
    <xf numFmtId="3" fontId="3" fillId="0" borderId="8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3" fontId="5" fillId="0" borderId="8" xfId="0" applyNumberFormat="1" applyFont="1" applyFill="1" applyBorder="1" applyAlignment="1">
      <alignment horizontal="left"/>
    </xf>
    <xf numFmtId="0" fontId="5" fillId="0" borderId="8" xfId="0" applyFont="1" applyBorder="1" applyAlignment="1">
      <alignment wrapText="1"/>
    </xf>
    <xf numFmtId="3" fontId="0" fillId="0" borderId="0" xfId="0" applyNumberFormat="1"/>
    <xf numFmtId="3" fontId="0" fillId="0" borderId="10" xfId="0" applyNumberFormat="1" applyBorder="1"/>
    <xf numFmtId="0" fontId="3" fillId="0" borderId="0" xfId="0" applyFont="1" applyFill="1" applyBorder="1" applyAlignment="1">
      <alignment vertical="center"/>
    </xf>
    <xf numFmtId="3" fontId="6" fillId="0" borderId="26" xfId="0" applyNumberFormat="1" applyFont="1" applyBorder="1"/>
    <xf numFmtId="0" fontId="0" fillId="0" borderId="0" xfId="0"/>
    <xf numFmtId="0" fontId="3" fillId="0" borderId="15" xfId="0" applyFont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5" fillId="0" borderId="3" xfId="0" applyNumberFormat="1" applyFont="1" applyFill="1" applyBorder="1"/>
    <xf numFmtId="3" fontId="5" fillId="2" borderId="3" xfId="0" applyNumberFormat="1" applyFont="1" applyFill="1" applyBorder="1"/>
    <xf numFmtId="3" fontId="5" fillId="0" borderId="3" xfId="0" applyNumberFormat="1" applyFont="1" applyBorder="1"/>
    <xf numFmtId="0" fontId="3" fillId="0" borderId="36" xfId="0" applyFont="1" applyBorder="1" applyAlignment="1">
      <alignment horizontal="center"/>
    </xf>
    <xf numFmtId="0" fontId="3" fillId="0" borderId="36" xfId="0" applyFont="1" applyBorder="1"/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5" fillId="0" borderId="8" xfId="0" applyNumberFormat="1" applyFont="1" applyFill="1" applyBorder="1" applyAlignment="1">
      <alignment horizontal="right"/>
    </xf>
    <xf numFmtId="0" fontId="27" fillId="0" borderId="1" xfId="124" applyFont="1" applyBorder="1"/>
    <xf numFmtId="3" fontId="27" fillId="0" borderId="1" xfId="1" applyNumberFormat="1" applyFont="1" applyBorder="1"/>
    <xf numFmtId="0" fontId="5" fillId="0" borderId="3" xfId="0" applyFont="1" applyBorder="1" applyAlignment="1">
      <alignment wrapText="1"/>
    </xf>
    <xf numFmtId="0" fontId="0" fillId="0" borderId="0" xfId="0"/>
    <xf numFmtId="0" fontId="0" fillId="0" borderId="0" xfId="0"/>
    <xf numFmtId="3" fontId="26" fillId="0" borderId="0" xfId="124" applyNumberFormat="1" applyFont="1" applyFill="1" applyBorder="1"/>
    <xf numFmtId="3" fontId="5" fillId="0" borderId="8" xfId="0" applyNumberFormat="1" applyFont="1" applyFill="1" applyBorder="1"/>
    <xf numFmtId="0" fontId="0" fillId="0" borderId="42" xfId="0" applyBorder="1" applyAlignment="1">
      <alignment vertical="center"/>
    </xf>
    <xf numFmtId="0" fontId="3" fillId="0" borderId="44" xfId="0" applyFont="1" applyBorder="1"/>
    <xf numFmtId="0" fontId="3" fillId="2" borderId="45" xfId="0" applyFont="1" applyFill="1" applyBorder="1" applyAlignment="1">
      <alignment horizontal="center" wrapText="1"/>
    </xf>
    <xf numFmtId="0" fontId="5" fillId="0" borderId="46" xfId="0" applyFont="1" applyBorder="1"/>
    <xf numFmtId="3" fontId="5" fillId="0" borderId="47" xfId="0" applyNumberFormat="1" applyFont="1" applyFill="1" applyBorder="1"/>
    <xf numFmtId="3" fontId="3" fillId="0" borderId="4" xfId="0" applyNumberFormat="1" applyFont="1" applyFill="1" applyBorder="1"/>
    <xf numFmtId="3" fontId="3" fillId="2" borderId="4" xfId="0" applyNumberFormat="1" applyFont="1" applyFill="1" applyBorder="1"/>
    <xf numFmtId="3" fontId="3" fillId="0" borderId="45" xfId="0" applyNumberFormat="1" applyFont="1" applyFill="1" applyBorder="1"/>
    <xf numFmtId="0" fontId="5" fillId="0" borderId="8" xfId="0" applyFont="1" applyBorder="1" applyAlignment="1">
      <alignment horizontal="center"/>
    </xf>
    <xf numFmtId="0" fontId="27" fillId="0" borderId="1" xfId="124" applyFont="1" applyBorder="1" applyAlignment="1">
      <alignment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28" fillId="0" borderId="16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</cellXfs>
  <cellStyles count="238">
    <cellStyle name="20 % - Farve1" xfId="20" builtinId="30" customBuiltin="1"/>
    <cellStyle name="20 % - Farve2" xfId="24" builtinId="34" customBuiltin="1"/>
    <cellStyle name="20 % - Farve3" xfId="28" builtinId="38" customBuiltin="1"/>
    <cellStyle name="20 % - Farve4" xfId="32" builtinId="42" customBuiltin="1"/>
    <cellStyle name="20 % - Farve5" xfId="36" builtinId="46" customBuiltin="1"/>
    <cellStyle name="20 % - Farve6" xfId="40" builtinId="50" customBuiltin="1"/>
    <cellStyle name="40 % - Farve1" xfId="21" builtinId="31" customBuiltin="1"/>
    <cellStyle name="40 % - Farve2" xfId="25" builtinId="35" customBuiltin="1"/>
    <cellStyle name="40 % - Farve3" xfId="29" builtinId="39" customBuiltin="1"/>
    <cellStyle name="40 % - Farve4" xfId="33" builtinId="43" customBuiltin="1"/>
    <cellStyle name="40 % - Farve5" xfId="37" builtinId="47" customBuiltin="1"/>
    <cellStyle name="40 % - Farve6" xfId="41" builtinId="51" customBuiltin="1"/>
    <cellStyle name="60 % - Farve1" xfId="22" builtinId="32" customBuiltin="1"/>
    <cellStyle name="60 % - Farve2" xfId="26" builtinId="36" customBuiltin="1"/>
    <cellStyle name="60 % - Farve3" xfId="30" builtinId="40" customBuiltin="1"/>
    <cellStyle name="60 % - Farve4" xfId="34" builtinId="44" customBuiltin="1"/>
    <cellStyle name="60 % - Farve5" xfId="38" builtinId="48" customBuiltin="1"/>
    <cellStyle name="60 % - Farve6" xfId="42" builtinId="52" customBuiltin="1"/>
    <cellStyle name="Advarselstekst" xfId="15" builtinId="11" customBuiltin="1"/>
    <cellStyle name="Bemærk!" xfId="16" builtinId="10" customBuiltin="1"/>
    <cellStyle name="Beregning" xfId="12" builtinId="22" customBuiltin="1"/>
    <cellStyle name="Farve1" xfId="19" builtinId="29" customBuiltin="1"/>
    <cellStyle name="Farve2" xfId="23" builtinId="33" customBuiltin="1"/>
    <cellStyle name="Farve3" xfId="27" builtinId="37" customBuiltin="1"/>
    <cellStyle name="Farve4" xfId="31" builtinId="41" customBuiltin="1"/>
    <cellStyle name="Farve5" xfId="35" builtinId="45" customBuiltin="1"/>
    <cellStyle name="Farve6" xfId="39" builtinId="49" customBuiltin="1"/>
    <cellStyle name="Forklarende tekst" xfId="17" builtinId="53" customBuiltin="1"/>
    <cellStyle name="God" xfId="7" builtinId="26" customBuiltin="1"/>
    <cellStyle name="Input" xfId="10" builtinId="20" customBuiltin="1"/>
    <cellStyle name="Komma 2" xfId="2"/>
    <cellStyle name="Komma 2 10" xfId="162"/>
    <cellStyle name="Komma 2 11" xfId="125"/>
    <cellStyle name="Komma 2 2" xfId="47"/>
    <cellStyle name="Komma 2 2 2" xfId="51"/>
    <cellStyle name="Komma 2 2 2 2" xfId="66"/>
    <cellStyle name="Komma 2 2 2 2 2" xfId="83"/>
    <cellStyle name="Komma 2 2 2 2 2 2" xfId="122"/>
    <cellStyle name="Komma 2 2 2 2 2 2 2" xfId="236"/>
    <cellStyle name="Komma 2 2 2 2 2 3" xfId="198"/>
    <cellStyle name="Komma 2 2 2 2 2 4" xfId="160"/>
    <cellStyle name="Komma 2 2 2 2 3" xfId="105"/>
    <cellStyle name="Komma 2 2 2 2 3 2" xfId="219"/>
    <cellStyle name="Komma 2 2 2 2 4" xfId="181"/>
    <cellStyle name="Komma 2 2 2 2 5" xfId="143"/>
    <cellStyle name="Komma 2 2 2 3" xfId="74"/>
    <cellStyle name="Komma 2 2 2 3 2" xfId="113"/>
    <cellStyle name="Komma 2 2 2 3 2 2" xfId="227"/>
    <cellStyle name="Komma 2 2 2 3 3" xfId="189"/>
    <cellStyle name="Komma 2 2 2 3 4" xfId="151"/>
    <cellStyle name="Komma 2 2 2 4" xfId="59"/>
    <cellStyle name="Komma 2 2 2 4 2" xfId="98"/>
    <cellStyle name="Komma 2 2 2 4 2 2" xfId="212"/>
    <cellStyle name="Komma 2 2 2 4 3" xfId="174"/>
    <cellStyle name="Komma 2 2 2 4 4" xfId="136"/>
    <cellStyle name="Komma 2 2 2 5" xfId="92"/>
    <cellStyle name="Komma 2 2 2 5 2" xfId="206"/>
    <cellStyle name="Komma 2 2 2 6" xfId="168"/>
    <cellStyle name="Komma 2 2 2 7" xfId="130"/>
    <cellStyle name="Komma 2 2 3" xfId="62"/>
    <cellStyle name="Komma 2 2 3 2" xfId="79"/>
    <cellStyle name="Komma 2 2 3 2 2" xfId="118"/>
    <cellStyle name="Komma 2 2 3 2 2 2" xfId="232"/>
    <cellStyle name="Komma 2 2 3 2 3" xfId="194"/>
    <cellStyle name="Komma 2 2 3 2 4" xfId="156"/>
    <cellStyle name="Komma 2 2 3 3" xfId="101"/>
    <cellStyle name="Komma 2 2 3 3 2" xfId="215"/>
    <cellStyle name="Komma 2 2 3 4" xfId="177"/>
    <cellStyle name="Komma 2 2 3 5" xfId="139"/>
    <cellStyle name="Komma 2 2 4" xfId="70"/>
    <cellStyle name="Komma 2 2 4 2" xfId="109"/>
    <cellStyle name="Komma 2 2 4 2 2" xfId="223"/>
    <cellStyle name="Komma 2 2 4 3" xfId="185"/>
    <cellStyle name="Komma 2 2 4 4" xfId="147"/>
    <cellStyle name="Komma 2 2 5" xfId="88"/>
    <cellStyle name="Komma 2 2 5 2" xfId="202"/>
    <cellStyle name="Komma 2 2 6" xfId="164"/>
    <cellStyle name="Komma 2 2 7" xfId="126"/>
    <cellStyle name="Komma 2 3" xfId="49"/>
    <cellStyle name="Komma 2 3 2" xfId="64"/>
    <cellStyle name="Komma 2 3 2 2" xfId="81"/>
    <cellStyle name="Komma 2 3 2 2 2" xfId="120"/>
    <cellStyle name="Komma 2 3 2 2 2 2" xfId="234"/>
    <cellStyle name="Komma 2 3 2 2 3" xfId="196"/>
    <cellStyle name="Komma 2 3 2 2 4" xfId="158"/>
    <cellStyle name="Komma 2 3 2 3" xfId="103"/>
    <cellStyle name="Komma 2 3 2 3 2" xfId="217"/>
    <cellStyle name="Komma 2 3 2 4" xfId="179"/>
    <cellStyle name="Komma 2 3 2 5" xfId="141"/>
    <cellStyle name="Komma 2 3 3" xfId="72"/>
    <cellStyle name="Komma 2 3 3 2" xfId="111"/>
    <cellStyle name="Komma 2 3 3 2 2" xfId="225"/>
    <cellStyle name="Komma 2 3 3 3" xfId="187"/>
    <cellStyle name="Komma 2 3 3 4" xfId="149"/>
    <cellStyle name="Komma 2 3 4" xfId="58"/>
    <cellStyle name="Komma 2 3 4 2" xfId="97"/>
    <cellStyle name="Komma 2 3 4 2 2" xfId="211"/>
    <cellStyle name="Komma 2 3 4 3" xfId="173"/>
    <cellStyle name="Komma 2 3 4 4" xfId="135"/>
    <cellStyle name="Komma 2 3 5" xfId="90"/>
    <cellStyle name="Komma 2 3 5 2" xfId="204"/>
    <cellStyle name="Komma 2 3 6" xfId="166"/>
    <cellStyle name="Komma 2 3 7" xfId="128"/>
    <cellStyle name="Komma 2 4" xfId="48"/>
    <cellStyle name="Komma 2 4 2" xfId="53"/>
    <cellStyle name="Komma 2 4 2 2" xfId="76"/>
    <cellStyle name="Komma 2 4 2 2 2" xfId="115"/>
    <cellStyle name="Komma 2 4 2 2 2 2" xfId="229"/>
    <cellStyle name="Komma 2 4 2 2 3" xfId="191"/>
    <cellStyle name="Komma 2 4 2 2 4" xfId="153"/>
    <cellStyle name="Komma 2 4 2 3" xfId="94"/>
    <cellStyle name="Komma 2 4 2 3 2" xfId="208"/>
    <cellStyle name="Komma 2 4 2 4" xfId="170"/>
    <cellStyle name="Komma 2 4 2 5" xfId="132"/>
    <cellStyle name="Komma 2 4 3" xfId="63"/>
    <cellStyle name="Komma 2 4 3 2" xfId="80"/>
    <cellStyle name="Komma 2 4 3 2 2" xfId="119"/>
    <cellStyle name="Komma 2 4 3 2 2 2" xfId="233"/>
    <cellStyle name="Komma 2 4 3 2 3" xfId="195"/>
    <cellStyle name="Komma 2 4 3 2 4" xfId="157"/>
    <cellStyle name="Komma 2 4 3 3" xfId="102"/>
    <cellStyle name="Komma 2 4 3 3 2" xfId="216"/>
    <cellStyle name="Komma 2 4 3 4" xfId="178"/>
    <cellStyle name="Komma 2 4 3 5" xfId="140"/>
    <cellStyle name="Komma 2 4 4" xfId="71"/>
    <cellStyle name="Komma 2 4 4 2" xfId="110"/>
    <cellStyle name="Komma 2 4 4 2 2" xfId="224"/>
    <cellStyle name="Komma 2 4 4 3" xfId="186"/>
    <cellStyle name="Komma 2 4 4 4" xfId="148"/>
    <cellStyle name="Komma 2 4 5" xfId="57"/>
    <cellStyle name="Komma 2 4 5 2" xfId="96"/>
    <cellStyle name="Komma 2 4 5 2 2" xfId="210"/>
    <cellStyle name="Komma 2 4 5 3" xfId="172"/>
    <cellStyle name="Komma 2 4 5 4" xfId="134"/>
    <cellStyle name="Komma 2 4 6" xfId="89"/>
    <cellStyle name="Komma 2 4 6 2" xfId="203"/>
    <cellStyle name="Komma 2 4 7" xfId="165"/>
    <cellStyle name="Komma 2 4 8" xfId="127"/>
    <cellStyle name="Komma 2 5" xfId="60"/>
    <cellStyle name="Komma 2 5 2" xfId="77"/>
    <cellStyle name="Komma 2 5 2 2" xfId="116"/>
    <cellStyle name="Komma 2 5 2 2 2" xfId="230"/>
    <cellStyle name="Komma 2 5 2 3" xfId="192"/>
    <cellStyle name="Komma 2 5 2 4" xfId="154"/>
    <cellStyle name="Komma 2 5 3" xfId="99"/>
    <cellStyle name="Komma 2 5 3 2" xfId="213"/>
    <cellStyle name="Komma 2 5 4" xfId="175"/>
    <cellStyle name="Komma 2 5 5" xfId="137"/>
    <cellStyle name="Komma 2 6" xfId="69"/>
    <cellStyle name="Komma 2 6 2" xfId="108"/>
    <cellStyle name="Komma 2 6 2 2" xfId="222"/>
    <cellStyle name="Komma 2 6 3" xfId="184"/>
    <cellStyle name="Komma 2 6 4" xfId="146"/>
    <cellStyle name="Komma 2 7" xfId="56"/>
    <cellStyle name="Komma 2 7 2" xfId="95"/>
    <cellStyle name="Komma 2 7 2 2" xfId="209"/>
    <cellStyle name="Komma 2 7 3" xfId="171"/>
    <cellStyle name="Komma 2 7 4" xfId="133"/>
    <cellStyle name="Komma 2 8" xfId="46"/>
    <cellStyle name="Komma 2 8 2" xfId="163"/>
    <cellStyle name="Komma 2 9" xfId="87"/>
    <cellStyle name="Komma 2 9 2" xfId="201"/>
    <cellStyle name="Komma 3" xfId="52"/>
    <cellStyle name="Komma 3 2" xfId="67"/>
    <cellStyle name="Komma 3 2 2" xfId="84"/>
    <cellStyle name="Komma 3 2 2 2" xfId="123"/>
    <cellStyle name="Komma 3 2 2 2 2" xfId="237"/>
    <cellStyle name="Komma 3 2 2 3" xfId="199"/>
    <cellStyle name="Komma 3 2 2 4" xfId="161"/>
    <cellStyle name="Komma 3 2 3" xfId="106"/>
    <cellStyle name="Komma 3 2 3 2" xfId="220"/>
    <cellStyle name="Komma 3 2 4" xfId="182"/>
    <cellStyle name="Komma 3 2 5" xfId="144"/>
    <cellStyle name="Komma 3 3" xfId="75"/>
    <cellStyle name="Komma 3 3 2" xfId="114"/>
    <cellStyle name="Komma 3 3 2 2" xfId="228"/>
    <cellStyle name="Komma 3 3 3" xfId="190"/>
    <cellStyle name="Komma 3 3 4" xfId="152"/>
    <cellStyle name="Komma 3 4" xfId="93"/>
    <cellStyle name="Komma 3 4 2" xfId="207"/>
    <cellStyle name="Komma 3 5" xfId="169"/>
    <cellStyle name="Komma 3 6" xfId="131"/>
    <cellStyle name="Komma 4" xfId="50"/>
    <cellStyle name="Komma 4 2" xfId="65"/>
    <cellStyle name="Komma 4 2 2" xfId="82"/>
    <cellStyle name="Komma 4 2 2 2" xfId="121"/>
    <cellStyle name="Komma 4 2 2 2 2" xfId="235"/>
    <cellStyle name="Komma 4 2 2 3" xfId="197"/>
    <cellStyle name="Komma 4 2 2 4" xfId="159"/>
    <cellStyle name="Komma 4 2 3" xfId="104"/>
    <cellStyle name="Komma 4 2 3 2" xfId="218"/>
    <cellStyle name="Komma 4 2 4" xfId="180"/>
    <cellStyle name="Komma 4 2 5" xfId="142"/>
    <cellStyle name="Komma 4 3" xfId="73"/>
    <cellStyle name="Komma 4 3 2" xfId="112"/>
    <cellStyle name="Komma 4 3 2 2" xfId="226"/>
    <cellStyle name="Komma 4 3 3" xfId="188"/>
    <cellStyle name="Komma 4 3 4" xfId="150"/>
    <cellStyle name="Komma 4 4" xfId="91"/>
    <cellStyle name="Komma 4 4 2" xfId="205"/>
    <cellStyle name="Komma 4 5" xfId="167"/>
    <cellStyle name="Komma 4 6" xfId="129"/>
    <cellStyle name="Komma 5" xfId="61"/>
    <cellStyle name="Komma 5 2" xfId="78"/>
    <cellStyle name="Komma 5 2 2" xfId="117"/>
    <cellStyle name="Komma 5 2 2 2" xfId="231"/>
    <cellStyle name="Komma 5 2 3" xfId="193"/>
    <cellStyle name="Komma 5 2 4" xfId="155"/>
    <cellStyle name="Komma 5 3" xfId="100"/>
    <cellStyle name="Komma 5 3 2" xfId="214"/>
    <cellStyle name="Komma 5 4" xfId="176"/>
    <cellStyle name="Komma 5 5" xfId="138"/>
    <cellStyle name="Komma 6" xfId="68"/>
    <cellStyle name="Komma 6 2" xfId="107"/>
    <cellStyle name="Komma 6 2 2" xfId="221"/>
    <cellStyle name="Komma 6 3" xfId="183"/>
    <cellStyle name="Komma 6 4" xfId="145"/>
    <cellStyle name="Kontrollér celle" xfId="14" builtinId="23" customBuiltin="1"/>
    <cellStyle name="Neutral" xfId="9" builtinId="28" customBuiltin="1"/>
    <cellStyle name="Normal" xfId="0" builtinId="0"/>
    <cellStyle name="Normal 2" xfId="1"/>
    <cellStyle name="Normal 2 2" xfId="45"/>
    <cellStyle name="Normal 2 2 2" xfId="55"/>
    <cellStyle name="Normal 2 3" xfId="54"/>
    <cellStyle name="Normal 2 4" xfId="44"/>
    <cellStyle name="Normal 2 5" xfId="86"/>
    <cellStyle name="Normal 2 5 2" xfId="200"/>
    <cellStyle name="Normal 2 6" xfId="124"/>
    <cellStyle name="Normal 3" xfId="43"/>
    <cellStyle name="Output" xfId="11" builtinId="21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Sammenkædet celle" xfId="13" builtinId="24" customBuiltin="1"/>
    <cellStyle name="Titel 2" xfId="85"/>
    <cellStyle name="Total" xfId="18" builtinId="25" customBuiltin="1"/>
    <cellStyle name="Ugyldig" xfId="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Normal="100" workbookViewId="0">
      <selection activeCell="C6" sqref="C6"/>
    </sheetView>
  </sheetViews>
  <sheetFormatPr defaultRowHeight="15" x14ac:dyDescent="0.25"/>
  <cols>
    <col min="1" max="1" width="52.28515625" customWidth="1"/>
    <col min="3" max="6" width="17.140625" customWidth="1"/>
  </cols>
  <sheetData>
    <row r="1" spans="1:6" ht="15.75" thickBot="1" x14ac:dyDescent="0.3"/>
    <row r="2" spans="1:6" ht="41.1" customHeight="1" thickBot="1" x14ac:dyDescent="0.3">
      <c r="A2" s="63" t="s">
        <v>24</v>
      </c>
      <c r="B2" s="64"/>
      <c r="C2" s="64"/>
      <c r="D2" s="64"/>
      <c r="E2" s="64"/>
      <c r="F2" s="65"/>
    </row>
    <row r="3" spans="1:6" ht="28.5" customHeight="1" thickBot="1" x14ac:dyDescent="0.3">
      <c r="A3" s="66" t="s">
        <v>1</v>
      </c>
      <c r="B3" s="64"/>
      <c r="C3" s="64"/>
      <c r="D3" s="64"/>
      <c r="E3" s="64"/>
      <c r="F3" s="67"/>
    </row>
    <row r="4" spans="1:6" ht="24.4" customHeight="1" thickBot="1" x14ac:dyDescent="0.3">
      <c r="A4" s="10"/>
      <c r="B4" s="10"/>
      <c r="C4" s="68" t="s">
        <v>21</v>
      </c>
      <c r="D4" s="69"/>
      <c r="E4" s="69"/>
      <c r="F4" s="70"/>
    </row>
    <row r="5" spans="1:6" ht="43.35" customHeight="1" thickBot="1" x14ac:dyDescent="0.35">
      <c r="A5" s="5" t="s">
        <v>0</v>
      </c>
      <c r="B5" s="9"/>
      <c r="C5" s="6" t="s">
        <v>13</v>
      </c>
      <c r="D5" s="6" t="s">
        <v>16</v>
      </c>
      <c r="E5" s="6" t="s">
        <v>20</v>
      </c>
      <c r="F5" s="6" t="s">
        <v>22</v>
      </c>
    </row>
    <row r="6" spans="1:6" ht="41.85" customHeight="1" x14ac:dyDescent="0.25">
      <c r="A6" s="7" t="s">
        <v>6</v>
      </c>
      <c r="B6" s="8"/>
      <c r="C6" s="24">
        <f>+'Demografi ændr. 914 '!D11</f>
        <v>-6073000</v>
      </c>
      <c r="D6" s="24">
        <f>+'Demografi ændr. 914 '!E11</f>
        <v>-9846000</v>
      </c>
      <c r="E6" s="24">
        <f>+'Demografi ændr. 914 '!F11</f>
        <v>-14000000</v>
      </c>
      <c r="F6" s="24">
        <f>+'Demografi ændr. 914 '!G11</f>
        <v>-18443000</v>
      </c>
    </row>
    <row r="7" spans="1:6" ht="41.85" customHeight="1" x14ac:dyDescent="0.25">
      <c r="A7" s="1" t="s">
        <v>36</v>
      </c>
      <c r="B7" s="2"/>
      <c r="C7" s="25">
        <f>+'Ændr. i forudsætn. 910'!D10</f>
        <v>-675000</v>
      </c>
      <c r="D7" s="25">
        <f>+'Ændr. i forudsætn. 910'!E10</f>
        <v>-675000</v>
      </c>
      <c r="E7" s="25">
        <f>+'Ændr. i forudsætn. 910'!F10</f>
        <v>-675000</v>
      </c>
      <c r="F7" s="25">
        <f>+'Ændr. i forudsætn. 910'!G10</f>
        <v>-675000</v>
      </c>
    </row>
    <row r="8" spans="1:6" ht="32.1" customHeight="1" x14ac:dyDescent="0.25">
      <c r="A8" s="2" t="s">
        <v>3</v>
      </c>
      <c r="B8" s="2"/>
      <c r="C8" s="25">
        <f>+'Lovændringer 908'!D17</f>
        <v>0</v>
      </c>
      <c r="D8" s="25">
        <f>+'Lovændringer 908'!E17</f>
        <v>0</v>
      </c>
      <c r="E8" s="25">
        <f>+'Lovændringer 908'!F17</f>
        <v>0</v>
      </c>
      <c r="F8" s="25">
        <f>+'Lovændringer 908'!G17</f>
        <v>0</v>
      </c>
    </row>
    <row r="9" spans="1:6" ht="32.1" customHeight="1" x14ac:dyDescent="0.25">
      <c r="A9" s="2" t="s">
        <v>4</v>
      </c>
      <c r="B9" s="2"/>
      <c r="C9" s="25">
        <f>+'Tidl. politiske beslutn. 906'!D23</f>
        <v>-7632320</v>
      </c>
      <c r="D9" s="25">
        <f>+'Tidl. politiske beslutn. 906'!E23</f>
        <v>-13049900</v>
      </c>
      <c r="E9" s="25">
        <f>+'Tidl. politiske beslutn. 906'!F23</f>
        <v>-13510900</v>
      </c>
      <c r="F9" s="25">
        <f>+'Tidl. politiske beslutn. 906'!G23</f>
        <v>-13510900</v>
      </c>
    </row>
    <row r="10" spans="1:6" s="34" customFormat="1" ht="32.1" customHeight="1" thickBot="1" x14ac:dyDescent="0.3">
      <c r="A10" s="35" t="s">
        <v>19</v>
      </c>
      <c r="B10" s="35"/>
      <c r="C10" s="36">
        <f>+'Flytning mellem udvalg  909'!D9</f>
        <v>-1201280</v>
      </c>
      <c r="D10" s="36">
        <f>+'Flytning mellem udvalg  909'!E9</f>
        <v>-1201280</v>
      </c>
      <c r="E10" s="36">
        <f>+'Flytning mellem udvalg  909'!F9</f>
        <v>-1201280</v>
      </c>
      <c r="F10" s="36">
        <f>+'Flytning mellem udvalg  909'!G9</f>
        <v>-1201280</v>
      </c>
    </row>
    <row r="11" spans="1:6" ht="32.1" customHeight="1" thickBot="1" x14ac:dyDescent="0.3">
      <c r="A11" s="11" t="s">
        <v>5</v>
      </c>
      <c r="B11" s="11"/>
      <c r="C11" s="26">
        <f>SUM(C6:C10)</f>
        <v>-15581600</v>
      </c>
      <c r="D11" s="26">
        <f>SUM(D6:D10)</f>
        <v>-24772180</v>
      </c>
      <c r="E11" s="26">
        <f>SUM(E6:E10)</f>
        <v>-29387180</v>
      </c>
      <c r="F11" s="26">
        <f>SUM(F6:F10)</f>
        <v>-33830180</v>
      </c>
    </row>
    <row r="13" spans="1:6" ht="17.25" hidden="1" x14ac:dyDescent="0.25">
      <c r="A13" s="32" t="s">
        <v>14</v>
      </c>
      <c r="C13" s="31">
        <v>388583240</v>
      </c>
      <c r="D13" s="31">
        <v>388583240</v>
      </c>
      <c r="E13" s="31">
        <v>388583240</v>
      </c>
      <c r="F13" s="31">
        <v>388583240</v>
      </c>
    </row>
    <row r="14" spans="1:6" hidden="1" x14ac:dyDescent="0.25">
      <c r="C14" s="30"/>
      <c r="D14" s="30"/>
      <c r="E14" s="30"/>
      <c r="F14" s="30"/>
    </row>
    <row r="15" spans="1:6" ht="15.75" hidden="1" thickBot="1" x14ac:dyDescent="0.3">
      <c r="C15" s="33">
        <f>SUM(C11:C13)</f>
        <v>373001640</v>
      </c>
      <c r="D15" s="33">
        <f t="shared" ref="D15:F15" si="0">SUM(D11:D13)</f>
        <v>363811060</v>
      </c>
      <c r="E15" s="33">
        <f t="shared" si="0"/>
        <v>359196060</v>
      </c>
      <c r="F15" s="33">
        <f t="shared" si="0"/>
        <v>354753060</v>
      </c>
    </row>
    <row r="16" spans="1:6" ht="15.75" hidden="1" thickTop="1" x14ac:dyDescent="0.25"/>
  </sheetData>
  <mergeCells count="3">
    <mergeCell ref="A2:F2"/>
    <mergeCell ref="A3:F3"/>
    <mergeCell ref="C4:F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41402-18&amp;C
sag.nr. 18-64&amp;R&amp;P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topLeftCell="A2" zoomScaleNormal="100" workbookViewId="0">
      <selection activeCell="B7" sqref="B7"/>
    </sheetView>
  </sheetViews>
  <sheetFormatPr defaultColWidth="8.5703125" defaultRowHeight="15" x14ac:dyDescent="0.25"/>
  <cols>
    <col min="1" max="1" width="4.85546875" customWidth="1"/>
    <col min="2" max="2" width="57.140625" customWidth="1"/>
    <col min="3" max="3" width="15" customWidth="1"/>
    <col min="4" max="7" width="13.42578125" customWidth="1"/>
  </cols>
  <sheetData>
    <row r="1" spans="1:8" hidden="1" x14ac:dyDescent="0.25"/>
    <row r="2" spans="1:8" ht="17.25" x14ac:dyDescent="0.25">
      <c r="A2" s="71" t="str">
        <f>Totaloversigt!A2</f>
        <v>Udvalget for Børn og Læring</v>
      </c>
      <c r="B2" s="72"/>
      <c r="C2" s="72"/>
      <c r="D2" s="72"/>
      <c r="E2" s="72"/>
      <c r="F2" s="72"/>
      <c r="G2" s="73"/>
      <c r="H2" s="32"/>
    </row>
    <row r="3" spans="1:8" ht="17.25" x14ac:dyDescent="0.25">
      <c r="A3" s="77" t="s">
        <v>2</v>
      </c>
      <c r="B3" s="78"/>
      <c r="C3" s="78"/>
      <c r="D3" s="78"/>
      <c r="E3" s="78"/>
      <c r="F3" s="78"/>
      <c r="G3" s="79"/>
    </row>
    <row r="4" spans="1:8" ht="15.75" thickBot="1" x14ac:dyDescent="0.3">
      <c r="A4" s="3"/>
      <c r="B4" s="4"/>
      <c r="C4" s="4"/>
      <c r="D4" s="74" t="str">
        <f>Totaloversigt!C4</f>
        <v>(ændringer i forhold til budget 2018 i hele kroner + = merudgifter)</v>
      </c>
      <c r="E4" s="75"/>
      <c r="F4" s="75"/>
      <c r="G4" s="76"/>
    </row>
    <row r="5" spans="1:8" ht="35.25" thickBot="1" x14ac:dyDescent="0.35">
      <c r="A5" s="5" t="s">
        <v>7</v>
      </c>
      <c r="B5" s="5" t="s">
        <v>0</v>
      </c>
      <c r="C5" s="6" t="s">
        <v>23</v>
      </c>
      <c r="D5" s="6" t="s">
        <v>13</v>
      </c>
      <c r="E5" s="6" t="s">
        <v>16</v>
      </c>
      <c r="F5" s="6" t="s">
        <v>20</v>
      </c>
      <c r="G5" s="6" t="s">
        <v>22</v>
      </c>
    </row>
    <row r="6" spans="1:8" ht="106.5" customHeight="1" x14ac:dyDescent="0.3">
      <c r="A6" s="61">
        <v>1</v>
      </c>
      <c r="B6" s="29" t="s">
        <v>51</v>
      </c>
      <c r="C6" s="52"/>
      <c r="D6" s="16">
        <v>-6290000</v>
      </c>
      <c r="E6" s="17">
        <v>-10063000</v>
      </c>
      <c r="F6" s="17">
        <v>-14217000</v>
      </c>
      <c r="G6" s="17">
        <v>-18660000</v>
      </c>
    </row>
    <row r="7" spans="1:8" s="50" customFormat="1" ht="86.25" x14ac:dyDescent="0.3">
      <c r="A7" s="61">
        <v>2</v>
      </c>
      <c r="B7" s="29" t="s">
        <v>48</v>
      </c>
      <c r="C7" s="52"/>
      <c r="D7" s="16">
        <v>1186000</v>
      </c>
      <c r="E7" s="17">
        <v>1186000</v>
      </c>
      <c r="F7" s="17">
        <v>1186000</v>
      </c>
      <c r="G7" s="17">
        <v>1186000</v>
      </c>
    </row>
    <row r="8" spans="1:8" ht="69" x14ac:dyDescent="0.3">
      <c r="A8" s="61">
        <v>3</v>
      </c>
      <c r="B8" s="23" t="s">
        <v>49</v>
      </c>
      <c r="C8" s="18"/>
      <c r="D8" s="19">
        <v>-350000</v>
      </c>
      <c r="E8" s="17">
        <v>-350000</v>
      </c>
      <c r="F8" s="17">
        <v>-350000</v>
      </c>
      <c r="G8" s="17">
        <v>-350000</v>
      </c>
    </row>
    <row r="9" spans="1:8" ht="86.25" x14ac:dyDescent="0.3">
      <c r="A9" s="61">
        <v>4</v>
      </c>
      <c r="B9" s="23" t="s">
        <v>50</v>
      </c>
      <c r="C9" s="18"/>
      <c r="D9" s="19">
        <v>-619000</v>
      </c>
      <c r="E9" s="17">
        <v>-619000</v>
      </c>
      <c r="F9" s="17">
        <v>-619000</v>
      </c>
      <c r="G9" s="17">
        <v>-619000</v>
      </c>
    </row>
    <row r="10" spans="1:8" ht="21" customHeight="1" thickBot="1" x14ac:dyDescent="0.35">
      <c r="A10" s="14"/>
      <c r="B10" s="14"/>
      <c r="C10" s="37"/>
      <c r="D10" s="38"/>
      <c r="E10" s="39"/>
      <c r="F10" s="39"/>
      <c r="G10" s="39"/>
    </row>
    <row r="11" spans="1:8" ht="16.5" customHeight="1" x14ac:dyDescent="0.3">
      <c r="A11" s="15" t="s">
        <v>8</v>
      </c>
      <c r="B11" s="15"/>
      <c r="C11" s="21">
        <f>SUM(C6:C10)</f>
        <v>0</v>
      </c>
      <c r="D11" s="22">
        <f>SUM(D6:D10)</f>
        <v>-6073000</v>
      </c>
      <c r="E11" s="21">
        <f>SUM(E6:E10)</f>
        <v>-9846000</v>
      </c>
      <c r="F11" s="21">
        <f>SUM(F6:F10)</f>
        <v>-14000000</v>
      </c>
      <c r="G11" s="21">
        <f>SUM(G6:G10)</f>
        <v>-18443000</v>
      </c>
    </row>
  </sheetData>
  <mergeCells count="3">
    <mergeCell ref="A2:G2"/>
    <mergeCell ref="D4:G4"/>
    <mergeCell ref="A3:G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
sag.nr. 18-64&amp;R&amp;P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"/>
  <sheetViews>
    <sheetView topLeftCell="A3" zoomScaleNormal="100" workbookViewId="0">
      <selection activeCell="A8" sqref="A8:XFD8"/>
    </sheetView>
  </sheetViews>
  <sheetFormatPr defaultColWidth="8.5703125" defaultRowHeight="15" x14ac:dyDescent="0.25"/>
  <cols>
    <col min="2" max="2" width="52.5703125" customWidth="1"/>
    <col min="3" max="7" width="13.85546875" customWidth="1"/>
  </cols>
  <sheetData>
    <row r="2" spans="1:8" ht="17.25" x14ac:dyDescent="0.25">
      <c r="A2" s="71" t="str">
        <f>Totaloversigt!A2</f>
        <v>Udvalget for Børn og Læring</v>
      </c>
      <c r="B2" s="72"/>
      <c r="C2" s="72"/>
      <c r="D2" s="72"/>
      <c r="E2" s="72"/>
      <c r="F2" s="72"/>
      <c r="G2" s="73"/>
      <c r="H2" s="32"/>
    </row>
    <row r="3" spans="1:8" ht="17.25" x14ac:dyDescent="0.25">
      <c r="A3" s="77" t="s">
        <v>37</v>
      </c>
      <c r="B3" s="78"/>
      <c r="C3" s="78"/>
      <c r="D3" s="78"/>
      <c r="E3" s="78"/>
      <c r="F3" s="78"/>
      <c r="G3" s="79"/>
    </row>
    <row r="4" spans="1:8" ht="15.75" thickBot="1" x14ac:dyDescent="0.3">
      <c r="A4" s="3"/>
      <c r="B4" s="4"/>
      <c r="C4" s="4"/>
      <c r="D4" s="74" t="str">
        <f>Totaloversigt!C4</f>
        <v>(ændringer i forhold til budget 2018 i hele kroner + = merudgifter)</v>
      </c>
      <c r="E4" s="75"/>
      <c r="F4" s="75"/>
      <c r="G4" s="76"/>
    </row>
    <row r="5" spans="1:8" ht="35.25" thickBot="1" x14ac:dyDescent="0.35">
      <c r="A5" s="5" t="s">
        <v>7</v>
      </c>
      <c r="B5" s="5" t="s">
        <v>0</v>
      </c>
      <c r="C5" s="6" t="s">
        <v>23</v>
      </c>
      <c r="D5" s="6" t="s">
        <v>13</v>
      </c>
      <c r="E5" s="6" t="s">
        <v>16</v>
      </c>
      <c r="F5" s="6" t="s">
        <v>20</v>
      </c>
      <c r="G5" s="6" t="s">
        <v>22</v>
      </c>
    </row>
    <row r="6" spans="1:8" ht="69" x14ac:dyDescent="0.3">
      <c r="A6" s="12">
        <v>1</v>
      </c>
      <c r="B6" s="29" t="s">
        <v>44</v>
      </c>
      <c r="C6" s="52"/>
      <c r="D6" s="16">
        <v>-935000</v>
      </c>
      <c r="E6" s="20">
        <v>-935000</v>
      </c>
      <c r="F6" s="20">
        <v>-935000</v>
      </c>
      <c r="G6" s="20">
        <v>-935000</v>
      </c>
    </row>
    <row r="7" spans="1:8" ht="51.75" x14ac:dyDescent="0.3">
      <c r="A7" s="13">
        <v>2</v>
      </c>
      <c r="B7" s="23" t="s">
        <v>38</v>
      </c>
      <c r="C7" s="18"/>
      <c r="D7" s="19">
        <v>240000</v>
      </c>
      <c r="E7" s="20">
        <v>240000</v>
      </c>
      <c r="F7" s="20">
        <v>240000</v>
      </c>
      <c r="G7" s="20">
        <v>240000</v>
      </c>
    </row>
    <row r="8" spans="1:8" ht="51.75" x14ac:dyDescent="0.3">
      <c r="A8" s="13">
        <v>4</v>
      </c>
      <c r="B8" s="23" t="s">
        <v>47</v>
      </c>
      <c r="C8" s="18"/>
      <c r="D8" s="19">
        <v>20000</v>
      </c>
      <c r="E8" s="20">
        <v>20000</v>
      </c>
      <c r="F8" s="20">
        <v>20000</v>
      </c>
      <c r="G8" s="20">
        <v>20000</v>
      </c>
    </row>
    <row r="9" spans="1:8" ht="21" customHeight="1" thickBot="1" x14ac:dyDescent="0.35">
      <c r="A9" s="13"/>
      <c r="B9" s="13"/>
      <c r="C9" s="18"/>
      <c r="D9" s="19"/>
      <c r="E9" s="20"/>
      <c r="F9" s="20"/>
      <c r="G9" s="20"/>
    </row>
    <row r="10" spans="1:8" ht="26.85" customHeight="1" x14ac:dyDescent="0.3">
      <c r="A10" s="15" t="s">
        <v>9</v>
      </c>
      <c r="B10" s="15"/>
      <c r="C10" s="21">
        <f>SUM(C6:C9)</f>
        <v>0</v>
      </c>
      <c r="D10" s="22">
        <f>SUM(D6:D9)</f>
        <v>-675000</v>
      </c>
      <c r="E10" s="21">
        <f>SUM(E6:E9)</f>
        <v>-675000</v>
      </c>
      <c r="F10" s="21">
        <f>SUM(F6:F9)</f>
        <v>-675000</v>
      </c>
      <c r="G10" s="21">
        <f>SUM(G6:G9)</f>
        <v>-675000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
sag.nr. 18-64&amp;R&amp;P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zoomScaleNormal="100" workbookViewId="0">
      <selection activeCell="B6" sqref="B6"/>
    </sheetView>
  </sheetViews>
  <sheetFormatPr defaultColWidth="8.5703125" defaultRowHeight="15" x14ac:dyDescent="0.25"/>
  <cols>
    <col min="2" max="2" width="54" customWidth="1"/>
    <col min="3" max="7" width="13.42578125" customWidth="1"/>
  </cols>
  <sheetData>
    <row r="2" spans="1:7" ht="39" customHeight="1" x14ac:dyDescent="0.25">
      <c r="A2" s="71" t="str">
        <f>Totaloversigt!A2</f>
        <v>Udvalget for Børn og Læring</v>
      </c>
      <c r="B2" s="72"/>
      <c r="C2" s="72"/>
      <c r="D2" s="72"/>
      <c r="E2" s="72"/>
      <c r="F2" s="72"/>
      <c r="G2" s="73"/>
    </row>
    <row r="3" spans="1:7" ht="32.1" customHeight="1" x14ac:dyDescent="0.25">
      <c r="A3" s="77" t="s">
        <v>3</v>
      </c>
      <c r="B3" s="78"/>
      <c r="C3" s="78"/>
      <c r="D3" s="78"/>
      <c r="E3" s="78"/>
      <c r="F3" s="78"/>
      <c r="G3" s="79"/>
    </row>
    <row r="4" spans="1:7" ht="25.15" customHeight="1" thickBot="1" x14ac:dyDescent="0.3">
      <c r="A4" s="3"/>
      <c r="B4" s="4"/>
      <c r="C4" s="4"/>
      <c r="D4" s="74" t="str">
        <f>Totaloversigt!C4</f>
        <v>(ændringer i forhold til budget 2018 i hele kroner + = merudgifter)</v>
      </c>
      <c r="E4" s="75"/>
      <c r="F4" s="75"/>
      <c r="G4" s="76"/>
    </row>
    <row r="5" spans="1:7" ht="35.25" thickBot="1" x14ac:dyDescent="0.35">
      <c r="A5" s="5" t="s">
        <v>7</v>
      </c>
      <c r="B5" s="5" t="s">
        <v>0</v>
      </c>
      <c r="C5" s="6" t="s">
        <v>23</v>
      </c>
      <c r="D5" s="6" t="s">
        <v>13</v>
      </c>
      <c r="E5" s="6" t="s">
        <v>16</v>
      </c>
      <c r="F5" s="6" t="s">
        <v>20</v>
      </c>
      <c r="G5" s="6" t="s">
        <v>22</v>
      </c>
    </row>
    <row r="6" spans="1:7" ht="21" customHeight="1" x14ac:dyDescent="0.3">
      <c r="A6" s="12"/>
      <c r="B6" s="12"/>
      <c r="C6" s="52"/>
      <c r="D6" s="16"/>
      <c r="E6" s="17"/>
      <c r="F6" s="17"/>
      <c r="G6" s="17"/>
    </row>
    <row r="7" spans="1:7" ht="21" customHeight="1" x14ac:dyDescent="0.3">
      <c r="A7" s="13"/>
      <c r="B7" s="13"/>
      <c r="C7" s="18"/>
      <c r="D7" s="19"/>
      <c r="E7" s="20"/>
      <c r="F7" s="20"/>
      <c r="G7" s="20"/>
    </row>
    <row r="8" spans="1:7" ht="21" customHeight="1" x14ac:dyDescent="0.3">
      <c r="A8" s="13"/>
      <c r="B8" s="13"/>
      <c r="C8" s="18"/>
      <c r="D8" s="19"/>
      <c r="E8" s="20"/>
      <c r="F8" s="20"/>
      <c r="G8" s="20"/>
    </row>
    <row r="9" spans="1:7" ht="21" customHeight="1" x14ac:dyDescent="0.3">
      <c r="A9" s="13"/>
      <c r="B9" s="13"/>
      <c r="C9" s="18"/>
      <c r="D9" s="19"/>
      <c r="E9" s="20"/>
      <c r="F9" s="20"/>
      <c r="G9" s="20"/>
    </row>
    <row r="10" spans="1:7" ht="21" customHeight="1" x14ac:dyDescent="0.3">
      <c r="A10" s="13"/>
      <c r="B10" s="13"/>
      <c r="C10" s="18"/>
      <c r="D10" s="19"/>
      <c r="E10" s="20"/>
      <c r="F10" s="20"/>
      <c r="G10" s="20"/>
    </row>
    <row r="11" spans="1:7" ht="21" customHeight="1" x14ac:dyDescent="0.3">
      <c r="A11" s="13"/>
      <c r="B11" s="13"/>
      <c r="C11" s="18"/>
      <c r="D11" s="19"/>
      <c r="E11" s="20"/>
      <c r="F11" s="20"/>
      <c r="G11" s="20"/>
    </row>
    <row r="12" spans="1:7" ht="21" customHeight="1" x14ac:dyDescent="0.3">
      <c r="A12" s="13"/>
      <c r="B12" s="13"/>
      <c r="C12" s="18"/>
      <c r="D12" s="19"/>
      <c r="E12" s="20"/>
      <c r="F12" s="20"/>
      <c r="G12" s="20"/>
    </row>
    <row r="13" spans="1:7" ht="21" customHeight="1" x14ac:dyDescent="0.3">
      <c r="A13" s="13"/>
      <c r="B13" s="13"/>
      <c r="C13" s="18"/>
      <c r="D13" s="19"/>
      <c r="E13" s="20"/>
      <c r="F13" s="20"/>
      <c r="G13" s="20"/>
    </row>
    <row r="14" spans="1:7" ht="21" customHeight="1" x14ac:dyDescent="0.3">
      <c r="A14" s="13"/>
      <c r="B14" s="13"/>
      <c r="C14" s="18"/>
      <c r="D14" s="19"/>
      <c r="E14" s="20"/>
      <c r="F14" s="20"/>
      <c r="G14" s="20"/>
    </row>
    <row r="15" spans="1:7" ht="21" customHeight="1" x14ac:dyDescent="0.3">
      <c r="A15" s="13"/>
      <c r="B15" s="13"/>
      <c r="C15" s="18"/>
      <c r="D15" s="19"/>
      <c r="E15" s="20"/>
      <c r="F15" s="20"/>
      <c r="G15" s="20"/>
    </row>
    <row r="16" spans="1:7" ht="21" customHeight="1" thickBot="1" x14ac:dyDescent="0.35">
      <c r="A16" s="14"/>
      <c r="B16" s="14"/>
      <c r="C16" s="37"/>
      <c r="D16" s="38"/>
      <c r="E16" s="39"/>
      <c r="F16" s="39"/>
      <c r="G16" s="39"/>
    </row>
    <row r="17" spans="1:7" ht="26.85" customHeight="1" x14ac:dyDescent="0.3">
      <c r="A17" s="15" t="s">
        <v>10</v>
      </c>
      <c r="B17" s="15"/>
      <c r="C17" s="21">
        <f>SUM(C6:C16)</f>
        <v>0</v>
      </c>
      <c r="D17" s="22">
        <f t="shared" ref="D17:G17" si="0">SUM(D6:D16)</f>
        <v>0</v>
      </c>
      <c r="E17" s="21">
        <f t="shared" si="0"/>
        <v>0</v>
      </c>
      <c r="F17" s="21">
        <f t="shared" si="0"/>
        <v>0</v>
      </c>
      <c r="G17" s="21">
        <f t="shared" si="0"/>
        <v>0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
sag.nr. 18-64&amp;R&amp;P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3"/>
  <sheetViews>
    <sheetView topLeftCell="A6" zoomScale="90" zoomScaleNormal="90" workbookViewId="0">
      <selection activeCell="D19" sqref="D19"/>
    </sheetView>
  </sheetViews>
  <sheetFormatPr defaultColWidth="8.5703125" defaultRowHeight="15" x14ac:dyDescent="0.25"/>
  <cols>
    <col min="2" max="2" width="50.7109375" customWidth="1"/>
    <col min="3" max="3" width="13.42578125" customWidth="1"/>
    <col min="4" max="4" width="14.28515625" customWidth="1"/>
    <col min="5" max="5" width="14.5703125" customWidth="1"/>
    <col min="6" max="6" width="14.7109375" customWidth="1"/>
    <col min="7" max="7" width="13.5703125" customWidth="1"/>
    <col min="14" max="17" width="11.7109375" customWidth="1"/>
  </cols>
  <sheetData>
    <row r="2" spans="1:16" ht="17.25" x14ac:dyDescent="0.25">
      <c r="A2" s="71" t="str">
        <f>Totaloversigt!A2</f>
        <v>Udvalget for Børn og Læring</v>
      </c>
      <c r="B2" s="72"/>
      <c r="C2" s="72"/>
      <c r="D2" s="72"/>
      <c r="E2" s="72"/>
      <c r="F2" s="72"/>
      <c r="G2" s="73"/>
    </row>
    <row r="3" spans="1:16" ht="17.25" x14ac:dyDescent="0.25">
      <c r="A3" s="83" t="s">
        <v>11</v>
      </c>
      <c r="B3" s="84"/>
      <c r="C3" s="84"/>
      <c r="D3" s="84"/>
      <c r="E3" s="84"/>
      <c r="F3" s="84"/>
      <c r="G3" s="85"/>
    </row>
    <row r="4" spans="1:16" ht="15.75" thickBot="1" x14ac:dyDescent="0.3">
      <c r="A4" s="3"/>
      <c r="B4" s="4"/>
      <c r="C4" s="27"/>
      <c r="D4" s="80" t="str">
        <f>Totaloversigt!C4</f>
        <v>(ændringer i forhold til budget 2018 i hele kroner + = merudgifter)</v>
      </c>
      <c r="E4" s="81"/>
      <c r="F4" s="81"/>
      <c r="G4" s="82"/>
    </row>
    <row r="5" spans="1:16" ht="35.25" thickBot="1" x14ac:dyDescent="0.35">
      <c r="A5" s="40" t="s">
        <v>15</v>
      </c>
      <c r="B5" s="41" t="s">
        <v>0</v>
      </c>
      <c r="C5" s="6" t="s">
        <v>23</v>
      </c>
      <c r="D5" s="6" t="s">
        <v>13</v>
      </c>
      <c r="E5" s="6" t="s">
        <v>16</v>
      </c>
      <c r="F5" s="6" t="s">
        <v>20</v>
      </c>
      <c r="G5" s="6" t="s">
        <v>22</v>
      </c>
    </row>
    <row r="6" spans="1:16" ht="17.25" x14ac:dyDescent="0.3">
      <c r="A6" s="44">
        <v>1</v>
      </c>
      <c r="B6" s="48" t="s">
        <v>43</v>
      </c>
      <c r="C6" s="45">
        <v>5985210</v>
      </c>
      <c r="D6" s="16">
        <v>-700000</v>
      </c>
      <c r="E6" s="17">
        <f t="shared" ref="E6:G7" si="0">D6</f>
        <v>-700000</v>
      </c>
      <c r="F6" s="17">
        <f t="shared" si="0"/>
        <v>-700000</v>
      </c>
      <c r="G6" s="17">
        <f t="shared" si="0"/>
        <v>-700000</v>
      </c>
    </row>
    <row r="7" spans="1:16" s="50" customFormat="1" ht="34.5" x14ac:dyDescent="0.3">
      <c r="A7" s="44">
        <v>2</v>
      </c>
      <c r="B7" s="23" t="s">
        <v>25</v>
      </c>
      <c r="C7" s="45"/>
      <c r="D7" s="16">
        <v>-300000</v>
      </c>
      <c r="E7" s="17">
        <f t="shared" si="0"/>
        <v>-300000</v>
      </c>
      <c r="F7" s="17">
        <f t="shared" si="0"/>
        <v>-300000</v>
      </c>
      <c r="G7" s="17">
        <f t="shared" si="0"/>
        <v>-300000</v>
      </c>
    </row>
    <row r="8" spans="1:16" s="50" customFormat="1" ht="51.75" x14ac:dyDescent="0.3">
      <c r="A8" s="44">
        <v>3</v>
      </c>
      <c r="B8" s="23" t="s">
        <v>26</v>
      </c>
      <c r="C8" s="28"/>
      <c r="D8" s="16">
        <v>-294900</v>
      </c>
      <c r="E8" s="17">
        <f t="shared" ref="E8:G8" si="1">D8</f>
        <v>-294900</v>
      </c>
      <c r="F8" s="17">
        <f t="shared" si="1"/>
        <v>-294900</v>
      </c>
      <c r="G8" s="17">
        <f t="shared" si="1"/>
        <v>-294900</v>
      </c>
    </row>
    <row r="9" spans="1:16" s="50" customFormat="1" ht="51.75" x14ac:dyDescent="0.3">
      <c r="A9" s="44">
        <v>4</v>
      </c>
      <c r="B9" s="48" t="s">
        <v>27</v>
      </c>
      <c r="C9" s="45"/>
      <c r="D9" s="16">
        <v>261000</v>
      </c>
      <c r="E9" s="17">
        <f t="shared" ref="E9:G9" si="2">D9</f>
        <v>261000</v>
      </c>
      <c r="F9" s="17">
        <f t="shared" si="2"/>
        <v>261000</v>
      </c>
      <c r="G9" s="17">
        <f t="shared" si="2"/>
        <v>261000</v>
      </c>
    </row>
    <row r="10" spans="1:16" s="50" customFormat="1" ht="17.25" x14ac:dyDescent="0.3">
      <c r="A10" s="44">
        <v>5</v>
      </c>
      <c r="B10" s="48" t="s">
        <v>28</v>
      </c>
      <c r="C10" s="45">
        <v>0</v>
      </c>
      <c r="D10" s="16">
        <v>238200</v>
      </c>
      <c r="E10" s="17">
        <f t="shared" ref="E10:G10" si="3">D10</f>
        <v>238200</v>
      </c>
      <c r="F10" s="17">
        <f t="shared" si="3"/>
        <v>238200</v>
      </c>
      <c r="G10" s="17">
        <f t="shared" si="3"/>
        <v>238200</v>
      </c>
    </row>
    <row r="11" spans="1:16" s="49" customFormat="1" ht="34.5" x14ac:dyDescent="0.3">
      <c r="A11" s="44">
        <v>6</v>
      </c>
      <c r="B11" s="48" t="s">
        <v>29</v>
      </c>
      <c r="C11" s="45"/>
      <c r="D11" s="16">
        <v>-101100</v>
      </c>
      <c r="E11" s="17">
        <v>-202200</v>
      </c>
      <c r="F11" s="17">
        <v>-202200</v>
      </c>
      <c r="G11" s="17">
        <f t="shared" ref="G11" si="4">F11</f>
        <v>-202200</v>
      </c>
    </row>
    <row r="12" spans="1:16" s="34" customFormat="1" ht="51.75" x14ac:dyDescent="0.3">
      <c r="A12" s="43">
        <v>7</v>
      </c>
      <c r="B12" s="23" t="s">
        <v>30</v>
      </c>
      <c r="C12" s="28"/>
      <c r="D12" s="16">
        <v>27000</v>
      </c>
      <c r="E12" s="17">
        <f t="shared" ref="E12:G19" si="5">D12</f>
        <v>27000</v>
      </c>
      <c r="F12" s="17">
        <f t="shared" si="5"/>
        <v>27000</v>
      </c>
      <c r="G12" s="17">
        <f t="shared" si="5"/>
        <v>27000</v>
      </c>
    </row>
    <row r="13" spans="1:16" s="34" customFormat="1" ht="51.75" x14ac:dyDescent="0.3">
      <c r="A13" s="42">
        <v>8</v>
      </c>
      <c r="B13" s="29" t="s">
        <v>31</v>
      </c>
      <c r="C13" s="45"/>
      <c r="D13" s="16">
        <v>-65000</v>
      </c>
      <c r="E13" s="17">
        <f t="shared" si="5"/>
        <v>-65000</v>
      </c>
      <c r="F13" s="17">
        <f t="shared" si="5"/>
        <v>-65000</v>
      </c>
      <c r="G13" s="17">
        <f t="shared" si="5"/>
        <v>-65000</v>
      </c>
    </row>
    <row r="14" spans="1:16" s="34" customFormat="1" ht="17.25" x14ac:dyDescent="0.3">
      <c r="A14" s="42">
        <v>9</v>
      </c>
      <c r="B14" s="29" t="s">
        <v>32</v>
      </c>
      <c r="C14" s="47">
        <v>508120</v>
      </c>
      <c r="D14" s="16">
        <v>-508120</v>
      </c>
      <c r="E14" s="17">
        <f t="shared" si="5"/>
        <v>-508120</v>
      </c>
      <c r="F14" s="17">
        <f t="shared" si="5"/>
        <v>-508120</v>
      </c>
      <c r="G14" s="17">
        <f t="shared" si="5"/>
        <v>-508120</v>
      </c>
    </row>
    <row r="15" spans="1:16" s="34" customFormat="1" ht="21" customHeight="1" x14ac:dyDescent="0.3">
      <c r="A15" s="42">
        <v>10</v>
      </c>
      <c r="B15" s="46" t="s">
        <v>33</v>
      </c>
      <c r="C15" s="45"/>
      <c r="D15" s="16">
        <v>-166300</v>
      </c>
      <c r="E15" s="17">
        <v>-349590</v>
      </c>
      <c r="F15" s="17">
        <f t="shared" si="5"/>
        <v>-349590</v>
      </c>
      <c r="G15" s="17">
        <f t="shared" si="5"/>
        <v>-349590</v>
      </c>
      <c r="N15" s="51"/>
      <c r="O15" s="51"/>
      <c r="P15" s="51"/>
    </row>
    <row r="16" spans="1:16" s="50" customFormat="1" ht="17.25" x14ac:dyDescent="0.3">
      <c r="A16" s="42">
        <v>12</v>
      </c>
      <c r="B16" s="46" t="s">
        <v>46</v>
      </c>
      <c r="C16" s="45"/>
      <c r="D16" s="16">
        <v>41600</v>
      </c>
      <c r="E16" s="17">
        <v>41600</v>
      </c>
      <c r="F16" s="17">
        <v>41600</v>
      </c>
      <c r="G16" s="17">
        <v>41600</v>
      </c>
      <c r="N16" s="51"/>
      <c r="O16" s="51"/>
      <c r="P16" s="51"/>
    </row>
    <row r="17" spans="1:16" s="50" customFormat="1" ht="17.25" x14ac:dyDescent="0.3">
      <c r="A17" s="42">
        <v>11</v>
      </c>
      <c r="B17" s="46" t="s">
        <v>34</v>
      </c>
      <c r="C17" s="45"/>
      <c r="D17" s="16">
        <v>-1294000</v>
      </c>
      <c r="E17" s="17">
        <v>-1294000</v>
      </c>
      <c r="F17" s="17">
        <f t="shared" si="5"/>
        <v>-1294000</v>
      </c>
      <c r="G17" s="17">
        <f t="shared" si="5"/>
        <v>-1294000</v>
      </c>
      <c r="N17" s="51"/>
      <c r="O17" s="51"/>
      <c r="P17" s="51"/>
    </row>
    <row r="18" spans="1:16" s="50" customFormat="1" ht="34.5" x14ac:dyDescent="0.3">
      <c r="A18" s="42">
        <v>12</v>
      </c>
      <c r="B18" s="62" t="s">
        <v>35</v>
      </c>
      <c r="C18" s="45"/>
      <c r="D18" s="16">
        <v>-427500</v>
      </c>
      <c r="E18" s="17">
        <f>D18</f>
        <v>-427500</v>
      </c>
      <c r="F18" s="17">
        <f t="shared" si="5"/>
        <v>-427500</v>
      </c>
      <c r="G18" s="17">
        <f t="shared" si="5"/>
        <v>-427500</v>
      </c>
      <c r="N18" s="51"/>
      <c r="O18" s="51"/>
      <c r="P18" s="51"/>
    </row>
    <row r="19" spans="1:16" s="50" customFormat="1" ht="34.5" x14ac:dyDescent="0.3">
      <c r="A19" s="42">
        <v>13</v>
      </c>
      <c r="B19" s="62" t="s">
        <v>40</v>
      </c>
      <c r="C19" s="45"/>
      <c r="D19" s="16">
        <v>790000</v>
      </c>
      <c r="E19" s="17">
        <v>790000</v>
      </c>
      <c r="F19" s="17">
        <f t="shared" si="5"/>
        <v>790000</v>
      </c>
      <c r="G19" s="17">
        <f t="shared" si="5"/>
        <v>790000</v>
      </c>
      <c r="N19" s="51"/>
      <c r="O19" s="51"/>
      <c r="P19" s="51"/>
    </row>
    <row r="20" spans="1:16" s="50" customFormat="1" ht="51.75" x14ac:dyDescent="0.3">
      <c r="A20" s="42">
        <v>14</v>
      </c>
      <c r="B20" s="62" t="s">
        <v>41</v>
      </c>
      <c r="C20" s="45"/>
      <c r="D20" s="16">
        <v>0</v>
      </c>
      <c r="E20" s="17">
        <v>0</v>
      </c>
      <c r="F20" s="17">
        <v>-461000</v>
      </c>
      <c r="G20" s="17">
        <v>-461000</v>
      </c>
      <c r="N20" s="51"/>
      <c r="O20" s="51"/>
      <c r="P20" s="51"/>
    </row>
    <row r="21" spans="1:16" s="50" customFormat="1" ht="17.25" x14ac:dyDescent="0.3">
      <c r="A21" s="42">
        <v>15</v>
      </c>
      <c r="B21" s="62" t="s">
        <v>45</v>
      </c>
      <c r="C21" s="45"/>
      <c r="D21" s="16">
        <v>-5133200</v>
      </c>
      <c r="E21" s="17">
        <v>-10266390</v>
      </c>
      <c r="F21" s="17">
        <f>E21</f>
        <v>-10266390</v>
      </c>
      <c r="G21" s="17">
        <f>F21</f>
        <v>-10266390</v>
      </c>
      <c r="N21" s="51"/>
      <c r="O21" s="51"/>
      <c r="P21" s="51"/>
    </row>
    <row r="22" spans="1:16" s="34" customFormat="1" ht="19.5" customHeight="1" thickBot="1" x14ac:dyDescent="0.35">
      <c r="A22" s="42"/>
      <c r="B22" s="46"/>
      <c r="C22" s="28"/>
      <c r="D22" s="16"/>
      <c r="E22" s="17"/>
      <c r="F22" s="17"/>
      <c r="G22" s="17"/>
      <c r="N22" s="51"/>
      <c r="O22" s="51"/>
      <c r="P22" s="51"/>
    </row>
    <row r="23" spans="1:16" ht="26.85" customHeight="1" x14ac:dyDescent="0.3">
      <c r="A23" s="15" t="s">
        <v>12</v>
      </c>
      <c r="B23" s="15"/>
      <c r="C23" s="21"/>
      <c r="D23" s="22">
        <f>SUM(D6:D22)</f>
        <v>-7632320</v>
      </c>
      <c r="E23" s="22">
        <f>SUM(E6:E22)</f>
        <v>-13049900</v>
      </c>
      <c r="F23" s="22">
        <f>SUM(F6:F22)</f>
        <v>-13510900</v>
      </c>
      <c r="G23" s="22">
        <f>SUM(G6:G22)</f>
        <v>-13510900</v>
      </c>
    </row>
  </sheetData>
  <mergeCells count="3">
    <mergeCell ref="D4:G4"/>
    <mergeCell ref="A2:G2"/>
    <mergeCell ref="A3:G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
sag.nr. 18-64&amp;R&amp;P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Normal="100" workbookViewId="0">
      <selection activeCell="A12" sqref="A12"/>
    </sheetView>
  </sheetViews>
  <sheetFormatPr defaultColWidth="8.5703125" defaultRowHeight="15" x14ac:dyDescent="0.25"/>
  <cols>
    <col min="1" max="1" width="8.5703125" style="34"/>
    <col min="2" max="2" width="44.85546875" style="34" customWidth="1"/>
    <col min="3" max="7" width="15" style="34" customWidth="1"/>
    <col min="8" max="16384" width="8.5703125" style="34"/>
  </cols>
  <sheetData>
    <row r="1" spans="1:8" ht="15.75" thickBot="1" x14ac:dyDescent="0.3"/>
    <row r="2" spans="1:8" ht="17.25" x14ac:dyDescent="0.25">
      <c r="A2" s="86" t="str">
        <f>Totaloversigt!A2</f>
        <v>Udvalget for Børn og Læring</v>
      </c>
      <c r="B2" s="87"/>
      <c r="C2" s="87"/>
      <c r="D2" s="87"/>
      <c r="E2" s="87"/>
      <c r="F2" s="87"/>
      <c r="G2" s="88"/>
      <c r="H2" s="32"/>
    </row>
    <row r="3" spans="1:8" ht="17.25" x14ac:dyDescent="0.25">
      <c r="A3" s="89" t="s">
        <v>17</v>
      </c>
      <c r="B3" s="78"/>
      <c r="C3" s="78"/>
      <c r="D3" s="78"/>
      <c r="E3" s="78"/>
      <c r="F3" s="78"/>
      <c r="G3" s="90"/>
    </row>
    <row r="4" spans="1:8" ht="15.75" thickBot="1" x14ac:dyDescent="0.3">
      <c r="A4" s="53"/>
      <c r="B4" s="4"/>
      <c r="C4" s="4"/>
      <c r="D4" s="74" t="str">
        <f>Totaloversigt!C4</f>
        <v>(ændringer i forhold til budget 2018 i hele kroner + = merudgifter)</v>
      </c>
      <c r="E4" s="75"/>
      <c r="F4" s="75"/>
      <c r="G4" s="91"/>
    </row>
    <row r="5" spans="1:8" ht="35.25" thickBot="1" x14ac:dyDescent="0.35">
      <c r="A5" s="54" t="s">
        <v>7</v>
      </c>
      <c r="B5" s="5" t="s">
        <v>0</v>
      </c>
      <c r="C5" s="6" t="s">
        <v>23</v>
      </c>
      <c r="D5" s="6" t="s">
        <v>13</v>
      </c>
      <c r="E5" s="6" t="s">
        <v>16</v>
      </c>
      <c r="F5" s="6" t="s">
        <v>20</v>
      </c>
      <c r="G5" s="55" t="s">
        <v>22</v>
      </c>
    </row>
    <row r="6" spans="1:8" ht="23.25" customHeight="1" x14ac:dyDescent="0.3">
      <c r="A6" s="56">
        <v>1</v>
      </c>
      <c r="B6" s="13" t="s">
        <v>39</v>
      </c>
      <c r="C6" s="18"/>
      <c r="D6" s="19">
        <v>-1101280</v>
      </c>
      <c r="E6" s="20">
        <v>-1101280</v>
      </c>
      <c r="F6" s="20">
        <v>-1101280</v>
      </c>
      <c r="G6" s="20">
        <v>-1101280</v>
      </c>
    </row>
    <row r="7" spans="1:8" s="50" customFormat="1" ht="23.25" customHeight="1" x14ac:dyDescent="0.3">
      <c r="A7" s="56">
        <v>2</v>
      </c>
      <c r="B7" s="13" t="s">
        <v>42</v>
      </c>
      <c r="C7" s="18"/>
      <c r="D7" s="19">
        <v>-100000</v>
      </c>
      <c r="E7" s="20">
        <v>-100000</v>
      </c>
      <c r="F7" s="20">
        <f>E7</f>
        <v>-100000</v>
      </c>
      <c r="G7" s="20">
        <f>F7</f>
        <v>-100000</v>
      </c>
    </row>
    <row r="8" spans="1:8" s="50" customFormat="1" ht="23.25" customHeight="1" thickBot="1" x14ac:dyDescent="0.35">
      <c r="A8" s="56"/>
      <c r="B8" s="13"/>
      <c r="C8" s="18"/>
      <c r="D8" s="19"/>
      <c r="E8" s="18"/>
      <c r="F8" s="18"/>
      <c r="G8" s="57"/>
    </row>
    <row r="9" spans="1:8" ht="26.85" customHeight="1" thickBot="1" x14ac:dyDescent="0.35">
      <c r="A9" s="54" t="s">
        <v>18</v>
      </c>
      <c r="B9" s="5"/>
      <c r="C9" s="58">
        <f>SUM(C6:C8)</f>
        <v>0</v>
      </c>
      <c r="D9" s="59">
        <f>SUM(D6:D8)</f>
        <v>-1201280</v>
      </c>
      <c r="E9" s="58">
        <f>SUM(E6:E8)</f>
        <v>-1201280</v>
      </c>
      <c r="F9" s="58">
        <f>SUM(F6:F8)</f>
        <v>-1201280</v>
      </c>
      <c r="G9" s="60">
        <f>SUM(G6:G8)</f>
        <v>-1201280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
sag.nr. 18-64&amp;R&amp;P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2018-06-12T11:00:00+00:00</MeetingStartDate>
    <EnclosureFileNumber xmlns="d08b57ff-b9b7-4581-975d-98f87b579a51">41402/18</EnclosureFileNumber>
    <AgendaId xmlns="d08b57ff-b9b7-4581-975d-98f87b579a51">8499</AgendaId>
    <AccessLevel xmlns="d08b57ff-b9b7-4581-975d-98f87b579a51">1</AccessLevel>
    <EnclosureType xmlns="d08b57ff-b9b7-4581-975d-98f87b579a51">Enclosure</EnclosureType>
    <CommitteeName xmlns="d08b57ff-b9b7-4581-975d-98f87b579a51">Udvalget for Børn og Læring</CommitteeName>
    <FusionId xmlns="d08b57ff-b9b7-4581-975d-98f87b579a51">2837463</FusionId>
    <AgendaAccessLevelName xmlns="d08b57ff-b9b7-4581-975d-98f87b579a51">Åben</AgendaAccessLevelName>
    <UNC xmlns="d08b57ff-b9b7-4581-975d-98f87b579a51">2578546</UNC>
    <MeetingTitle xmlns="d08b57ff-b9b7-4581-975d-98f87b579a51">12-06-2018</MeetingTitle>
    <MeetingDateAndTime xmlns="d08b57ff-b9b7-4581-975d-98f87b579a51">12-06-2018 fra 13:00 - 16:50</MeetingDateAndTime>
    <MeetingEndDate xmlns="d08b57ff-b9b7-4581-975d-98f87b579a51">2018-06-12T14:50:00+00:00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44A9D3AB-D56C-4B45-9C5C-21E26C806FB4}"/>
</file>

<file path=customXml/itemProps2.xml><?xml version="1.0" encoding="utf-8"?>
<ds:datastoreItem xmlns:ds="http://schemas.openxmlformats.org/officeDocument/2006/customXml" ds:itemID="{A170572F-8A0D-4ACD-94AE-EBB7E46CFD99}"/>
</file>

<file path=customXml/itemProps3.xml><?xml version="1.0" encoding="utf-8"?>
<ds:datastoreItem xmlns:ds="http://schemas.openxmlformats.org/officeDocument/2006/customXml" ds:itemID="{1AA97A8C-BCBB-4472-98B0-A9B62B9FCC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2</vt:i4>
      </vt:variant>
    </vt:vector>
  </HeadingPairs>
  <TitlesOfParts>
    <vt:vector size="8" baseType="lpstr">
      <vt:lpstr>Totaloversigt</vt:lpstr>
      <vt:lpstr>Demografi ændr. 914 </vt:lpstr>
      <vt:lpstr>Ændr. i forudsætn. 910</vt:lpstr>
      <vt:lpstr>Lovændringer 908</vt:lpstr>
      <vt:lpstr>Tidl. politiske beslutn. 906</vt:lpstr>
      <vt:lpstr>Flytning mellem udvalg  909</vt:lpstr>
      <vt:lpstr>'Flytning mellem udvalg  909'!Udskriftsområde</vt:lpstr>
      <vt:lpstr>'Tidl. politiske beslutn. 906'!Udskriftstitler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-12-06-2018 - Bilag 84.01 Budgettilretninger 2019 - 2022 - Udvalget for Børn og Læring</dc:title>
  <dc:creator>Flemming Karlsen</dc:creator>
  <cp:lastModifiedBy>Jette Poulsen</cp:lastModifiedBy>
  <cp:lastPrinted>2018-06-12T09:31:04Z</cp:lastPrinted>
  <dcterms:created xsi:type="dcterms:W3CDTF">2014-01-22T10:50:38Z</dcterms:created>
  <dcterms:modified xsi:type="dcterms:W3CDTF">2018-06-12T09:33:25Z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